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680" activeTab="0"/>
  </bookViews>
  <sheets>
    <sheet name="додаток1" sheetId="1" r:id="rId1"/>
  </sheets>
  <definedNames>
    <definedName name="_xlnm.Print_Area" localSheetId="0">'додаток1'!$A$1:$E$97</definedName>
  </definedNames>
  <calcPr fullCalcOnLoad="1"/>
</workbook>
</file>

<file path=xl/sharedStrings.xml><?xml version="1.0" encoding="utf-8"?>
<sst xmlns="http://schemas.openxmlformats.org/spreadsheetml/2006/main" count="154" uniqueCount="64">
  <si>
    <t>Код</t>
  </si>
  <si>
    <t>010000</t>
  </si>
  <si>
    <t>Державне управління</t>
  </si>
  <si>
    <t>2111</t>
  </si>
  <si>
    <t>Заробітна плата</t>
  </si>
  <si>
    <t>2120</t>
  </si>
  <si>
    <t>Нарахування на оплату праці</t>
  </si>
  <si>
    <t>01</t>
  </si>
  <si>
    <t>Виконавчий комітет Калуської міської ради</t>
  </si>
  <si>
    <t>10</t>
  </si>
  <si>
    <t>Управління освіти</t>
  </si>
  <si>
    <t>11</t>
  </si>
  <si>
    <t>Управління у справах сім`ї, молоді та спорту</t>
  </si>
  <si>
    <t>15</t>
  </si>
  <si>
    <t>Управління  праці  та соціального захисту населення</t>
  </si>
  <si>
    <t>20</t>
  </si>
  <si>
    <t>Служба у справах дітей</t>
  </si>
  <si>
    <t>40</t>
  </si>
  <si>
    <t>Управління  житлово-комунального господарства</t>
  </si>
  <si>
    <t>45</t>
  </si>
  <si>
    <t>Фонд комунальної власності територіальної громади міста</t>
  </si>
  <si>
    <t>47</t>
  </si>
  <si>
    <t>Відділ капітального будівництва</t>
  </si>
  <si>
    <t>67</t>
  </si>
  <si>
    <t>Управління надзвичайних ситуацій</t>
  </si>
  <si>
    <t>73</t>
  </si>
  <si>
    <t>75</t>
  </si>
  <si>
    <t>Фінансове  управління</t>
  </si>
  <si>
    <t>грн.</t>
  </si>
  <si>
    <t>Разом</t>
  </si>
  <si>
    <t xml:space="preserve">Про зміни до видатків загального фонду міського бюджету на 2014 рік </t>
  </si>
  <si>
    <t>Культура</t>
  </si>
  <si>
    <t>Школи естетичного виховання</t>
  </si>
  <si>
    <t>Бібліотеки</t>
  </si>
  <si>
    <t>заробітна плата</t>
  </si>
  <si>
    <t>Зміни у видатки ,   + збільшити,  - зменшити</t>
  </si>
  <si>
    <t>Соціальний захист</t>
  </si>
  <si>
    <t>Інші  видатки на соціальний захист</t>
  </si>
  <si>
    <t>Соціальні програми і заходи</t>
  </si>
  <si>
    <t>Заходи з оздоровлення та відпочинку дітей</t>
  </si>
  <si>
    <t>Музеї і виставки</t>
  </si>
  <si>
    <t>Оплата інших послуг(крім комунальних)</t>
  </si>
  <si>
    <t>Секретар ради</t>
  </si>
  <si>
    <t>Олександр Челядин</t>
  </si>
  <si>
    <t>Управління будівництва,розвитку інфраструктури</t>
  </si>
  <si>
    <t>Управління економічного розвитку міста</t>
  </si>
  <si>
    <t>Палаци.будинки культури,клуби</t>
  </si>
  <si>
    <t>Централізовані бухгалтерії</t>
  </si>
  <si>
    <t>Фізична культура і спорт</t>
  </si>
  <si>
    <t>ДЮСШ "Сокіл"</t>
  </si>
  <si>
    <t>Центр "Спорт для всіх"</t>
  </si>
  <si>
    <t>Територіальний центр</t>
  </si>
  <si>
    <t>Предмети, матеріали, обладнання й інвентар</t>
  </si>
  <si>
    <t>Освіта</t>
  </si>
  <si>
    <t>Дошкільні навчальні заклади</t>
  </si>
  <si>
    <t>Оплата послуг(крім комунальних)</t>
  </si>
  <si>
    <t>Інші освітні програми</t>
  </si>
  <si>
    <t>Підтримка малого і середнього підриємництва</t>
  </si>
  <si>
    <t>дотація вирівнювання</t>
  </si>
  <si>
    <t>перевиконання дохідної частини</t>
  </si>
  <si>
    <t>інші видатки</t>
  </si>
  <si>
    <t>Центр соціальних служб для сім'ї, дітей та молоді</t>
  </si>
  <si>
    <t>Додаток №1                     до  рішення міської ради</t>
  </si>
  <si>
    <t>від 14.07.14 № 2578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</si>
</sst>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1" fillId="24" borderId="0" xfId="0" applyFont="1" applyFill="1" applyAlignment="1">
      <alignment/>
    </xf>
    <xf numFmtId="3" fontId="3" fillId="24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4" fillId="24" borderId="0" xfId="0" applyNumberFormat="1" applyFont="1" applyFill="1" applyAlignment="1">
      <alignment horizontal="right" wrapText="1"/>
    </xf>
    <xf numFmtId="0" fontId="25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0" fontId="26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wrapText="1"/>
    </xf>
    <xf numFmtId="3" fontId="26" fillId="0" borderId="12" xfId="0" applyNumberFormat="1" applyFont="1" applyBorder="1" applyAlignment="1">
      <alignment horizontal="center" wrapText="1"/>
    </xf>
    <xf numFmtId="3" fontId="26" fillId="0" borderId="13" xfId="0" applyNumberFormat="1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wrapText="1"/>
    </xf>
    <xf numFmtId="0" fontId="26" fillId="0" borderId="15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3" fontId="26" fillId="0" borderId="15" xfId="0" applyNumberFormat="1" applyFont="1" applyBorder="1" applyAlignment="1">
      <alignment horizontal="center" wrapText="1"/>
    </xf>
    <xf numFmtId="0" fontId="26" fillId="25" borderId="16" xfId="0" applyFont="1" applyFill="1" applyBorder="1" applyAlignment="1" quotePrefix="1">
      <alignment horizontal="right" vertical="center" wrapText="1"/>
    </xf>
    <xf numFmtId="0" fontId="26" fillId="25" borderId="16" xfId="0" applyFont="1" applyFill="1" applyBorder="1" applyAlignment="1">
      <alignment vertical="center" wrapText="1"/>
    </xf>
    <xf numFmtId="3" fontId="26" fillId="25" borderId="16" xfId="0" applyNumberFormat="1" applyFont="1" applyFill="1" applyBorder="1" applyAlignment="1">
      <alignment horizontal="right" vertical="center" wrapText="1"/>
    </xf>
    <xf numFmtId="0" fontId="26" fillId="0" borderId="16" xfId="0" applyFont="1" applyBorder="1" applyAlignment="1" quotePrefix="1">
      <alignment horizontal="right" vertical="center" wrapText="1"/>
    </xf>
    <xf numFmtId="0" fontId="26" fillId="0" borderId="16" xfId="0" applyFont="1" applyBorder="1" applyAlignment="1">
      <alignment vertical="center" wrapText="1"/>
    </xf>
    <xf numFmtId="3" fontId="26" fillId="0" borderId="16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/>
    </xf>
    <xf numFmtId="0" fontId="23" fillId="0" borderId="16" xfId="0" applyFont="1" applyBorder="1" applyAlignment="1" quotePrefix="1">
      <alignment horizontal="right" vertical="center" wrapText="1"/>
    </xf>
    <xf numFmtId="0" fontId="23" fillId="0" borderId="16" xfId="0" applyFont="1" applyBorder="1" applyAlignment="1">
      <alignment vertical="center" wrapText="1"/>
    </xf>
    <xf numFmtId="3" fontId="26" fillId="0" borderId="16" xfId="0" applyNumberFormat="1" applyFont="1" applyBorder="1" applyAlignment="1">
      <alignment/>
    </xf>
    <xf numFmtId="3" fontId="26" fillId="25" borderId="16" xfId="0" applyNumberFormat="1" applyFont="1" applyFill="1" applyBorder="1" applyAlignment="1">
      <alignment/>
    </xf>
    <xf numFmtId="0" fontId="26" fillId="0" borderId="16" xfId="0" applyFont="1" applyFill="1" applyBorder="1" applyAlignment="1" quotePrefix="1">
      <alignment horizontal="right" vertical="center" wrapText="1"/>
    </xf>
    <xf numFmtId="0" fontId="26" fillId="0" borderId="16" xfId="0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0" fontId="26" fillId="24" borderId="16" xfId="0" applyFont="1" applyFill="1" applyBorder="1" applyAlignment="1" quotePrefix="1">
      <alignment horizontal="right" vertical="center" wrapText="1"/>
    </xf>
    <xf numFmtId="0" fontId="26" fillId="24" borderId="16" xfId="0" applyFont="1" applyFill="1" applyBorder="1" applyAlignment="1">
      <alignment vertical="center" wrapText="1"/>
    </xf>
    <xf numFmtId="3" fontId="26" fillId="24" borderId="16" xfId="0" applyNumberFormat="1" applyFont="1" applyFill="1" applyBorder="1" applyAlignment="1">
      <alignment/>
    </xf>
    <xf numFmtId="3" fontId="23" fillId="24" borderId="16" xfId="0" applyNumberFormat="1" applyFont="1" applyFill="1" applyBorder="1" applyAlignment="1">
      <alignment/>
    </xf>
    <xf numFmtId="0" fontId="23" fillId="24" borderId="16" xfId="0" applyFont="1" applyFill="1" applyBorder="1" applyAlignment="1" quotePrefix="1">
      <alignment horizontal="right" vertical="center" wrapText="1"/>
    </xf>
    <xf numFmtId="0" fontId="23" fillId="24" borderId="16" xfId="0" applyFont="1" applyFill="1" applyBorder="1" applyAlignment="1">
      <alignment vertical="center" wrapText="1"/>
    </xf>
    <xf numFmtId="0" fontId="26" fillId="25" borderId="16" xfId="0" applyFont="1" applyFill="1" applyBorder="1" applyAlignment="1" quotePrefix="1">
      <alignment horizontal="right" vertical="center" wrapText="1"/>
    </xf>
    <xf numFmtId="0" fontId="26" fillId="25" borderId="16" xfId="0" applyFont="1" applyFill="1" applyBorder="1" applyAlignment="1">
      <alignment vertical="center" wrapText="1"/>
    </xf>
    <xf numFmtId="3" fontId="23" fillId="25" borderId="16" xfId="0" applyNumberFormat="1" applyFont="1" applyFill="1" applyBorder="1" applyAlignment="1">
      <alignment/>
    </xf>
    <xf numFmtId="3" fontId="26" fillId="25" borderId="16" xfId="0" applyNumberFormat="1" applyFont="1" applyFill="1" applyBorder="1" applyAlignment="1">
      <alignment/>
    </xf>
    <xf numFmtId="0" fontId="27" fillId="25" borderId="16" xfId="0" applyFont="1" applyFill="1" applyBorder="1" applyAlignment="1">
      <alignment horizontal="right"/>
    </xf>
    <xf numFmtId="0" fontId="27" fillId="25" borderId="16" xfId="0" applyFont="1" applyFill="1" applyBorder="1" applyAlignment="1">
      <alignment/>
    </xf>
    <xf numFmtId="3" fontId="27" fillId="25" borderId="16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6" sqref="F66"/>
    </sheetView>
  </sheetViews>
  <sheetFormatPr defaultColWidth="9.140625" defaultRowHeight="15"/>
  <cols>
    <col min="1" max="1" width="13.8515625" style="1" customWidth="1"/>
    <col min="2" max="2" width="43.421875" style="2" customWidth="1"/>
    <col min="3" max="3" width="10.421875" style="3" customWidth="1"/>
    <col min="4" max="4" width="11.8515625" style="2" customWidth="1"/>
    <col min="5" max="5" width="16.28125" style="2" customWidth="1"/>
    <col min="6" max="6" width="16.140625" style="2" customWidth="1"/>
    <col min="7" max="16384" width="9.140625" style="2" customWidth="1"/>
  </cols>
  <sheetData>
    <row r="1" spans="1:5" ht="37.5" customHeight="1">
      <c r="A1" s="12"/>
      <c r="B1" s="13"/>
      <c r="C1" s="14"/>
      <c r="D1" s="13"/>
      <c r="E1" s="14" t="s">
        <v>62</v>
      </c>
    </row>
    <row r="2" spans="1:6" ht="29.25" customHeight="1">
      <c r="A2" s="15"/>
      <c r="B2" s="15"/>
      <c r="C2" s="16"/>
      <c r="D2" s="13"/>
      <c r="E2" s="61" t="s">
        <v>63</v>
      </c>
      <c r="F2" s="62"/>
    </row>
    <row r="3" spans="1:5" ht="24.75" customHeight="1">
      <c r="A3" s="17" t="s">
        <v>30</v>
      </c>
      <c r="B3" s="17"/>
      <c r="C3" s="17"/>
      <c r="D3" s="18"/>
      <c r="E3" s="19"/>
    </row>
    <row r="4" spans="1:5" ht="24.75" customHeight="1">
      <c r="A4" s="12"/>
      <c r="B4" s="13"/>
      <c r="C4" s="20"/>
      <c r="D4" s="13"/>
      <c r="E4" s="20" t="s">
        <v>28</v>
      </c>
    </row>
    <row r="5" spans="1:5" s="4" customFormat="1" ht="14.25" customHeight="1">
      <c r="A5" s="21" t="s">
        <v>0</v>
      </c>
      <c r="B5" s="21"/>
      <c r="C5" s="22" t="s">
        <v>35</v>
      </c>
      <c r="D5" s="23"/>
      <c r="E5" s="24"/>
    </row>
    <row r="6" spans="1:5" s="4" customFormat="1" ht="15" customHeight="1">
      <c r="A6" s="25"/>
      <c r="B6" s="25"/>
      <c r="C6" s="22" t="s">
        <v>34</v>
      </c>
      <c r="D6" s="24"/>
      <c r="E6" s="26" t="s">
        <v>60</v>
      </c>
    </row>
    <row r="7" spans="1:5" s="4" customFormat="1" ht="30" customHeight="1">
      <c r="A7" s="27"/>
      <c r="B7" s="27"/>
      <c r="C7" s="28" t="s">
        <v>58</v>
      </c>
      <c r="D7" s="29" t="s">
        <v>59</v>
      </c>
      <c r="E7" s="30"/>
    </row>
    <row r="8" spans="1:7" s="4" customFormat="1" ht="15">
      <c r="A8" s="31" t="s">
        <v>1</v>
      </c>
      <c r="B8" s="32" t="s">
        <v>2</v>
      </c>
      <c r="C8" s="33">
        <f>C9+C12+C15+C18+C21+C24+C27+C33+C36+C39+C44</f>
        <v>0</v>
      </c>
      <c r="D8" s="33">
        <f>D9+D12+D15+D18+D21+D24+D27+D30+D33+D36+D39+D44</f>
        <v>1946000</v>
      </c>
      <c r="E8" s="33">
        <f>E9+E12+E15+E18+E21+E24+E27+E33+E36+E39+E44</f>
        <v>20000</v>
      </c>
      <c r="F8" s="10"/>
      <c r="G8" s="6"/>
    </row>
    <row r="9" spans="1:7" ht="15">
      <c r="A9" s="34" t="s">
        <v>7</v>
      </c>
      <c r="B9" s="35" t="s">
        <v>8</v>
      </c>
      <c r="C9" s="36"/>
      <c r="D9" s="36">
        <f>SUM(D10:D11)</f>
        <v>777000</v>
      </c>
      <c r="E9" s="37"/>
      <c r="F9" s="10"/>
      <c r="G9" s="6"/>
    </row>
    <row r="10" spans="1:7" ht="15">
      <c r="A10" s="38" t="s">
        <v>3</v>
      </c>
      <c r="B10" s="39" t="s">
        <v>4</v>
      </c>
      <c r="C10" s="37"/>
      <c r="D10" s="37">
        <v>590000</v>
      </c>
      <c r="E10" s="37"/>
      <c r="F10" s="10"/>
      <c r="G10" s="6"/>
    </row>
    <row r="11" spans="1:7" ht="15">
      <c r="A11" s="38" t="s">
        <v>5</v>
      </c>
      <c r="B11" s="39" t="s">
        <v>6</v>
      </c>
      <c r="C11" s="37"/>
      <c r="D11" s="37">
        <v>187000</v>
      </c>
      <c r="E11" s="37"/>
      <c r="F11" s="10"/>
      <c r="G11" s="6"/>
    </row>
    <row r="12" spans="1:7" ht="15">
      <c r="A12" s="34" t="s">
        <v>9</v>
      </c>
      <c r="B12" s="35" t="s">
        <v>10</v>
      </c>
      <c r="C12" s="36"/>
      <c r="D12" s="36">
        <f>SUM(D13:D14)</f>
        <v>99000</v>
      </c>
      <c r="E12" s="37"/>
      <c r="F12" s="10"/>
      <c r="G12" s="6"/>
    </row>
    <row r="13" spans="1:7" ht="15">
      <c r="A13" s="38" t="s">
        <v>3</v>
      </c>
      <c r="B13" s="39" t="s">
        <v>4</v>
      </c>
      <c r="C13" s="37"/>
      <c r="D13" s="37">
        <v>73000</v>
      </c>
      <c r="E13" s="37"/>
      <c r="F13" s="10"/>
      <c r="G13" s="6"/>
    </row>
    <row r="14" spans="1:7" ht="15">
      <c r="A14" s="38" t="s">
        <v>5</v>
      </c>
      <c r="B14" s="39" t="s">
        <v>6</v>
      </c>
      <c r="C14" s="37"/>
      <c r="D14" s="37">
        <v>26000</v>
      </c>
      <c r="E14" s="37"/>
      <c r="F14" s="10"/>
      <c r="G14" s="6"/>
    </row>
    <row r="15" spans="1:7" ht="15">
      <c r="A15" s="34" t="s">
        <v>11</v>
      </c>
      <c r="B15" s="35" t="s">
        <v>12</v>
      </c>
      <c r="C15" s="36"/>
      <c r="D15" s="36">
        <f>SUM(D16:D17)</f>
        <v>55000</v>
      </c>
      <c r="E15" s="36"/>
      <c r="F15" s="10"/>
      <c r="G15" s="6"/>
    </row>
    <row r="16" spans="1:7" ht="15">
      <c r="A16" s="38" t="s">
        <v>3</v>
      </c>
      <c r="B16" s="39" t="s">
        <v>4</v>
      </c>
      <c r="C16" s="37"/>
      <c r="D16" s="37">
        <v>43000</v>
      </c>
      <c r="E16" s="37"/>
      <c r="F16" s="10"/>
      <c r="G16" s="6"/>
    </row>
    <row r="17" spans="1:7" ht="15">
      <c r="A17" s="38" t="s">
        <v>5</v>
      </c>
      <c r="B17" s="39" t="s">
        <v>6</v>
      </c>
      <c r="C17" s="37"/>
      <c r="D17" s="37">
        <v>12000</v>
      </c>
      <c r="E17" s="37"/>
      <c r="F17" s="10"/>
      <c r="G17" s="6"/>
    </row>
    <row r="18" spans="1:7" ht="30">
      <c r="A18" s="34" t="s">
        <v>13</v>
      </c>
      <c r="B18" s="35" t="s">
        <v>14</v>
      </c>
      <c r="C18" s="36"/>
      <c r="D18" s="36">
        <f>SUM(D19:D20)</f>
        <v>351000</v>
      </c>
      <c r="E18" s="36"/>
      <c r="F18" s="10"/>
      <c r="G18" s="6"/>
    </row>
    <row r="19" spans="1:7" ht="15">
      <c r="A19" s="38" t="s">
        <v>3</v>
      </c>
      <c r="B19" s="39" t="s">
        <v>4</v>
      </c>
      <c r="C19" s="37"/>
      <c r="D19" s="37">
        <v>263000</v>
      </c>
      <c r="E19" s="37"/>
      <c r="F19" s="10"/>
      <c r="G19" s="6"/>
    </row>
    <row r="20" spans="1:7" ht="15">
      <c r="A20" s="38" t="s">
        <v>5</v>
      </c>
      <c r="B20" s="39" t="s">
        <v>6</v>
      </c>
      <c r="C20" s="37"/>
      <c r="D20" s="37">
        <v>88000</v>
      </c>
      <c r="E20" s="37"/>
      <c r="F20" s="10"/>
      <c r="G20" s="6"/>
    </row>
    <row r="21" spans="1:7" ht="15">
      <c r="A21" s="34" t="s">
        <v>15</v>
      </c>
      <c r="B21" s="35" t="s">
        <v>16</v>
      </c>
      <c r="C21" s="36"/>
      <c r="D21" s="36">
        <f>SUM(D22:D23)</f>
        <v>48000</v>
      </c>
      <c r="E21" s="37"/>
      <c r="F21" s="10"/>
      <c r="G21" s="6"/>
    </row>
    <row r="22" spans="1:7" ht="15">
      <c r="A22" s="38" t="s">
        <v>3</v>
      </c>
      <c r="B22" s="39" t="s">
        <v>4</v>
      </c>
      <c r="C22" s="37"/>
      <c r="D22" s="37">
        <v>35000</v>
      </c>
      <c r="E22" s="37"/>
      <c r="F22" s="10"/>
      <c r="G22" s="6"/>
    </row>
    <row r="23" spans="1:7" ht="15">
      <c r="A23" s="38" t="s">
        <v>5</v>
      </c>
      <c r="B23" s="39" t="s">
        <v>6</v>
      </c>
      <c r="C23" s="37"/>
      <c r="D23" s="37">
        <v>13000</v>
      </c>
      <c r="E23" s="37"/>
      <c r="F23" s="10"/>
      <c r="G23" s="6"/>
    </row>
    <row r="24" spans="1:7" ht="30">
      <c r="A24" s="34" t="s">
        <v>17</v>
      </c>
      <c r="B24" s="35" t="s">
        <v>18</v>
      </c>
      <c r="C24" s="36"/>
      <c r="D24" s="36">
        <f>SUM(D25:D26)</f>
        <v>218000</v>
      </c>
      <c r="E24" s="37"/>
      <c r="F24" s="10"/>
      <c r="G24" s="6"/>
    </row>
    <row r="25" spans="1:7" ht="15">
      <c r="A25" s="38" t="s">
        <v>3</v>
      </c>
      <c r="B25" s="39" t="s">
        <v>4</v>
      </c>
      <c r="C25" s="37"/>
      <c r="D25" s="37">
        <v>160000</v>
      </c>
      <c r="E25" s="37"/>
      <c r="F25" s="10"/>
      <c r="G25" s="6"/>
    </row>
    <row r="26" spans="1:7" ht="15">
      <c r="A26" s="38" t="s">
        <v>5</v>
      </c>
      <c r="B26" s="39" t="s">
        <v>6</v>
      </c>
      <c r="C26" s="37"/>
      <c r="D26" s="37">
        <v>58000</v>
      </c>
      <c r="E26" s="37"/>
      <c r="F26" s="10"/>
      <c r="G26" s="6"/>
    </row>
    <row r="27" spans="1:7" ht="30">
      <c r="A27" s="34" t="s">
        <v>19</v>
      </c>
      <c r="B27" s="35" t="s">
        <v>20</v>
      </c>
      <c r="C27" s="36"/>
      <c r="D27" s="36">
        <f>SUM(D28:D29)</f>
        <v>54000</v>
      </c>
      <c r="E27" s="37"/>
      <c r="F27" s="10"/>
      <c r="G27" s="6"/>
    </row>
    <row r="28" spans="1:7" ht="15">
      <c r="A28" s="38" t="s">
        <v>3</v>
      </c>
      <c r="B28" s="39" t="s">
        <v>4</v>
      </c>
      <c r="C28" s="37"/>
      <c r="D28" s="37">
        <v>39000</v>
      </c>
      <c r="E28" s="37"/>
      <c r="F28" s="10"/>
      <c r="G28" s="6"/>
    </row>
    <row r="29" spans="1:7" ht="15">
      <c r="A29" s="38" t="s">
        <v>5</v>
      </c>
      <c r="B29" s="39" t="s">
        <v>6</v>
      </c>
      <c r="C29" s="37"/>
      <c r="D29" s="37">
        <v>15000</v>
      </c>
      <c r="E29" s="37"/>
      <c r="F29" s="10"/>
      <c r="G29" s="6"/>
    </row>
    <row r="30" spans="1:7" ht="30">
      <c r="A30" s="34">
        <v>47</v>
      </c>
      <c r="B30" s="35" t="s">
        <v>44</v>
      </c>
      <c r="C30" s="40"/>
      <c r="D30" s="40">
        <f>D31+D32</f>
        <v>33000</v>
      </c>
      <c r="E30" s="40"/>
      <c r="F30" s="10"/>
      <c r="G30" s="6"/>
    </row>
    <row r="31" spans="1:7" ht="15">
      <c r="A31" s="38" t="s">
        <v>3</v>
      </c>
      <c r="B31" s="39" t="s">
        <v>4</v>
      </c>
      <c r="C31" s="37"/>
      <c r="D31" s="37">
        <v>24000</v>
      </c>
      <c r="E31" s="37"/>
      <c r="F31" s="10"/>
      <c r="G31" s="6"/>
    </row>
    <row r="32" spans="1:7" ht="15">
      <c r="A32" s="38" t="s">
        <v>5</v>
      </c>
      <c r="B32" s="39" t="s">
        <v>6</v>
      </c>
      <c r="C32" s="37"/>
      <c r="D32" s="37">
        <v>9000</v>
      </c>
      <c r="E32" s="37"/>
      <c r="F32" s="10"/>
      <c r="G32" s="6"/>
    </row>
    <row r="33" spans="1:7" ht="15">
      <c r="A33" s="34" t="s">
        <v>21</v>
      </c>
      <c r="B33" s="35" t="s">
        <v>22</v>
      </c>
      <c r="C33" s="36"/>
      <c r="D33" s="36">
        <f>SUM(D34:D35)</f>
        <v>16000</v>
      </c>
      <c r="E33" s="37"/>
      <c r="F33" s="10"/>
      <c r="G33" s="6"/>
    </row>
    <row r="34" spans="1:7" ht="15">
      <c r="A34" s="38" t="s">
        <v>3</v>
      </c>
      <c r="B34" s="39" t="s">
        <v>4</v>
      </c>
      <c r="C34" s="37"/>
      <c r="D34" s="37">
        <v>12000</v>
      </c>
      <c r="E34" s="37"/>
      <c r="F34" s="10"/>
      <c r="G34" s="6"/>
    </row>
    <row r="35" spans="1:7" ht="15">
      <c r="A35" s="38" t="s">
        <v>5</v>
      </c>
      <c r="B35" s="39" t="s">
        <v>6</v>
      </c>
      <c r="C35" s="37"/>
      <c r="D35" s="37">
        <v>4000</v>
      </c>
      <c r="E35" s="37"/>
      <c r="F35" s="10"/>
      <c r="G35" s="6"/>
    </row>
    <row r="36" spans="1:7" ht="15">
      <c r="A36" s="34" t="s">
        <v>23</v>
      </c>
      <c r="B36" s="35" t="s">
        <v>24</v>
      </c>
      <c r="C36" s="36"/>
      <c r="D36" s="36">
        <f>SUM(D37:D38)</f>
        <v>122000</v>
      </c>
      <c r="E36" s="37"/>
      <c r="F36" s="10"/>
      <c r="G36" s="6"/>
    </row>
    <row r="37" spans="1:7" ht="15">
      <c r="A37" s="38" t="s">
        <v>3</v>
      </c>
      <c r="B37" s="39" t="s">
        <v>4</v>
      </c>
      <c r="C37" s="37"/>
      <c r="D37" s="37">
        <v>93000</v>
      </c>
      <c r="E37" s="37"/>
      <c r="F37" s="10"/>
      <c r="G37" s="6"/>
    </row>
    <row r="38" spans="1:7" ht="15">
      <c r="A38" s="38" t="s">
        <v>5</v>
      </c>
      <c r="B38" s="39" t="s">
        <v>6</v>
      </c>
      <c r="C38" s="37"/>
      <c r="D38" s="37">
        <v>29000</v>
      </c>
      <c r="E38" s="37"/>
      <c r="F38" s="10"/>
      <c r="G38" s="6"/>
    </row>
    <row r="39" spans="1:7" ht="15">
      <c r="A39" s="34" t="s">
        <v>25</v>
      </c>
      <c r="B39" s="35" t="s">
        <v>45</v>
      </c>
      <c r="C39" s="36"/>
      <c r="D39" s="36">
        <f>SUM(D40:D43)</f>
        <v>107000</v>
      </c>
      <c r="E39" s="36">
        <f>SUM(E40:E43)</f>
        <v>20000</v>
      </c>
      <c r="F39" s="10"/>
      <c r="G39" s="6"/>
    </row>
    <row r="40" spans="1:7" ht="15">
      <c r="A40" s="38" t="s">
        <v>3</v>
      </c>
      <c r="B40" s="39" t="s">
        <v>4</v>
      </c>
      <c r="C40" s="37"/>
      <c r="D40" s="37">
        <v>77000</v>
      </c>
      <c r="E40" s="37"/>
      <c r="F40" s="10"/>
      <c r="G40" s="6"/>
    </row>
    <row r="41" spans="1:7" ht="15">
      <c r="A41" s="38" t="s">
        <v>5</v>
      </c>
      <c r="B41" s="39" t="s">
        <v>6</v>
      </c>
      <c r="C41" s="37"/>
      <c r="D41" s="37">
        <v>30000</v>
      </c>
      <c r="E41" s="37"/>
      <c r="F41" s="10"/>
      <c r="G41" s="6"/>
    </row>
    <row r="42" spans="1:7" ht="15">
      <c r="A42" s="38">
        <v>2210</v>
      </c>
      <c r="B42" s="39" t="s">
        <v>52</v>
      </c>
      <c r="C42" s="37"/>
      <c r="D42" s="37"/>
      <c r="E42" s="37">
        <v>15000</v>
      </c>
      <c r="F42" s="10"/>
      <c r="G42" s="6"/>
    </row>
    <row r="43" spans="1:7" ht="15">
      <c r="A43" s="38">
        <v>2240</v>
      </c>
      <c r="B43" s="39" t="s">
        <v>55</v>
      </c>
      <c r="C43" s="37"/>
      <c r="D43" s="37"/>
      <c r="E43" s="37">
        <v>5000</v>
      </c>
      <c r="F43" s="10"/>
      <c r="G43" s="6"/>
    </row>
    <row r="44" spans="1:7" ht="15">
      <c r="A44" s="34" t="s">
        <v>26</v>
      </c>
      <c r="B44" s="35" t="s">
        <v>27</v>
      </c>
      <c r="C44" s="36"/>
      <c r="D44" s="36">
        <f>SUM(D45:D46)</f>
        <v>66000</v>
      </c>
      <c r="E44" s="37"/>
      <c r="F44" s="10"/>
      <c r="G44" s="6"/>
    </row>
    <row r="45" spans="1:7" ht="15">
      <c r="A45" s="38" t="s">
        <v>3</v>
      </c>
      <c r="B45" s="39" t="s">
        <v>4</v>
      </c>
      <c r="C45" s="37"/>
      <c r="D45" s="37">
        <v>48000</v>
      </c>
      <c r="E45" s="37"/>
      <c r="F45" s="10"/>
      <c r="G45" s="6"/>
    </row>
    <row r="46" spans="1:7" ht="15">
      <c r="A46" s="38" t="s">
        <v>5</v>
      </c>
      <c r="B46" s="39" t="s">
        <v>6</v>
      </c>
      <c r="C46" s="37"/>
      <c r="D46" s="37">
        <v>18000</v>
      </c>
      <c r="E46" s="37"/>
      <c r="F46" s="10"/>
      <c r="G46" s="6"/>
    </row>
    <row r="47" spans="1:7" ht="15">
      <c r="A47" s="31">
        <v>70000</v>
      </c>
      <c r="B47" s="32" t="s">
        <v>53</v>
      </c>
      <c r="C47" s="41">
        <f>C48+C51</f>
        <v>0</v>
      </c>
      <c r="D47" s="41">
        <f>D48+D51</f>
        <v>0</v>
      </c>
      <c r="E47" s="41">
        <f>E48+E51</f>
        <v>0</v>
      </c>
      <c r="F47" s="10"/>
      <c r="G47" s="6"/>
    </row>
    <row r="48" spans="1:7" ht="15">
      <c r="A48" s="42">
        <v>70101</v>
      </c>
      <c r="B48" s="43" t="s">
        <v>54</v>
      </c>
      <c r="C48" s="44"/>
      <c r="D48" s="44">
        <f>D49+D50</f>
        <v>0</v>
      </c>
      <c r="E48" s="44">
        <f>E49+E50</f>
        <v>60000</v>
      </c>
      <c r="F48" s="10"/>
      <c r="G48" s="6"/>
    </row>
    <row r="49" spans="1:7" ht="15">
      <c r="A49" s="38">
        <v>2210</v>
      </c>
      <c r="B49" s="39" t="s">
        <v>52</v>
      </c>
      <c r="C49" s="44"/>
      <c r="D49" s="45"/>
      <c r="E49" s="37">
        <v>25000</v>
      </c>
      <c r="F49" s="10"/>
      <c r="G49" s="6"/>
    </row>
    <row r="50" spans="1:7" ht="15">
      <c r="A50" s="38">
        <v>2240</v>
      </c>
      <c r="B50" s="39" t="s">
        <v>55</v>
      </c>
      <c r="C50" s="44"/>
      <c r="D50" s="45"/>
      <c r="E50" s="37">
        <v>35000</v>
      </c>
      <c r="F50" s="10"/>
      <c r="G50" s="6"/>
    </row>
    <row r="51" spans="1:7" ht="15">
      <c r="A51" s="42">
        <v>70807</v>
      </c>
      <c r="B51" s="43" t="s">
        <v>56</v>
      </c>
      <c r="C51" s="44"/>
      <c r="D51" s="45"/>
      <c r="E51" s="40">
        <f>SUM(E52)</f>
        <v>-60000</v>
      </c>
      <c r="F51" s="10"/>
      <c r="G51" s="6"/>
    </row>
    <row r="52" spans="1:7" ht="15">
      <c r="A52" s="38">
        <v>2210</v>
      </c>
      <c r="B52" s="39" t="s">
        <v>52</v>
      </c>
      <c r="C52" s="44"/>
      <c r="D52" s="45"/>
      <c r="E52" s="37">
        <v>-60000</v>
      </c>
      <c r="F52" s="10"/>
      <c r="G52" s="6"/>
    </row>
    <row r="53" spans="1:7" ht="15">
      <c r="A53" s="31">
        <v>90000</v>
      </c>
      <c r="B53" s="32" t="s">
        <v>36</v>
      </c>
      <c r="C53" s="41">
        <f>C60</f>
        <v>0</v>
      </c>
      <c r="D53" s="41">
        <f>D57+D60+D54+D63+D65</f>
        <v>142000</v>
      </c>
      <c r="E53" s="41">
        <f>E60</f>
        <v>0</v>
      </c>
      <c r="F53" s="10"/>
      <c r="G53" s="6"/>
    </row>
    <row r="54" spans="1:7" ht="30">
      <c r="A54" s="42">
        <v>91101</v>
      </c>
      <c r="B54" s="43" t="s">
        <v>61</v>
      </c>
      <c r="C54" s="44"/>
      <c r="D54" s="44">
        <f>D55+D56</f>
        <v>52000</v>
      </c>
      <c r="E54" s="44"/>
      <c r="F54" s="10"/>
      <c r="G54" s="6"/>
    </row>
    <row r="55" spans="1:7" ht="15">
      <c r="A55" s="38" t="s">
        <v>3</v>
      </c>
      <c r="B55" s="39" t="s">
        <v>4</v>
      </c>
      <c r="C55" s="44"/>
      <c r="D55" s="45">
        <v>38000</v>
      </c>
      <c r="E55" s="44"/>
      <c r="F55" s="10"/>
      <c r="G55" s="6"/>
    </row>
    <row r="56" spans="1:7" ht="15">
      <c r="A56" s="38" t="s">
        <v>5</v>
      </c>
      <c r="B56" s="39" t="s">
        <v>6</v>
      </c>
      <c r="C56" s="44"/>
      <c r="D56" s="45">
        <v>14000</v>
      </c>
      <c r="E56" s="44"/>
      <c r="F56" s="10"/>
      <c r="G56" s="6"/>
    </row>
    <row r="57" spans="1:7" s="8" customFormat="1" ht="15">
      <c r="A57" s="42">
        <v>91204</v>
      </c>
      <c r="B57" s="43" t="s">
        <v>51</v>
      </c>
      <c r="C57" s="44"/>
      <c r="D57" s="44">
        <f>D58+D59</f>
        <v>35000</v>
      </c>
      <c r="E57" s="44"/>
      <c r="F57" s="10"/>
      <c r="G57" s="6"/>
    </row>
    <row r="58" spans="1:7" s="8" customFormat="1" ht="15">
      <c r="A58" s="38" t="s">
        <v>3</v>
      </c>
      <c r="B58" s="39" t="s">
        <v>4</v>
      </c>
      <c r="C58" s="44"/>
      <c r="D58" s="45">
        <v>26000</v>
      </c>
      <c r="E58" s="44"/>
      <c r="F58" s="10"/>
      <c r="G58" s="6"/>
    </row>
    <row r="59" spans="1:7" s="8" customFormat="1" ht="15">
      <c r="A59" s="38" t="s">
        <v>5</v>
      </c>
      <c r="B59" s="39" t="s">
        <v>6</v>
      </c>
      <c r="C59" s="44"/>
      <c r="D59" s="45">
        <v>9000</v>
      </c>
      <c r="E59" s="44"/>
      <c r="F59" s="10"/>
      <c r="G59" s="6"/>
    </row>
    <row r="60" spans="1:7" ht="15">
      <c r="A60" s="46">
        <v>91206</v>
      </c>
      <c r="B60" s="47" t="s">
        <v>37</v>
      </c>
      <c r="C60" s="48">
        <f>SUM(C61:C62)</f>
        <v>0</v>
      </c>
      <c r="D60" s="48">
        <f>D62+D61</f>
        <v>55000</v>
      </c>
      <c r="E60" s="48"/>
      <c r="F60" s="10"/>
      <c r="G60" s="6"/>
    </row>
    <row r="61" spans="1:7" ht="15">
      <c r="A61" s="38" t="s">
        <v>3</v>
      </c>
      <c r="B61" s="39" t="s">
        <v>4</v>
      </c>
      <c r="C61" s="49"/>
      <c r="D61" s="37">
        <v>40000</v>
      </c>
      <c r="E61" s="48"/>
      <c r="F61" s="10"/>
      <c r="G61" s="6"/>
    </row>
    <row r="62" spans="1:7" ht="15">
      <c r="A62" s="38" t="s">
        <v>5</v>
      </c>
      <c r="B62" s="39" t="s">
        <v>6</v>
      </c>
      <c r="C62" s="49"/>
      <c r="D62" s="37">
        <v>15000</v>
      </c>
      <c r="E62" s="49"/>
      <c r="F62" s="10"/>
      <c r="G62" s="6"/>
    </row>
    <row r="63" spans="1:7" ht="15">
      <c r="A63" s="34">
        <v>91103</v>
      </c>
      <c r="B63" s="35" t="s">
        <v>38</v>
      </c>
      <c r="C63" s="48"/>
      <c r="D63" s="48">
        <f>D64</f>
        <v>0</v>
      </c>
      <c r="E63" s="48">
        <f>E64</f>
        <v>20000</v>
      </c>
      <c r="F63" s="10"/>
      <c r="G63" s="6"/>
    </row>
    <row r="64" spans="1:7" ht="15">
      <c r="A64" s="50">
        <v>2240</v>
      </c>
      <c r="B64" s="51" t="s">
        <v>41</v>
      </c>
      <c r="C64" s="49"/>
      <c r="D64" s="37"/>
      <c r="E64" s="49">
        <v>20000</v>
      </c>
      <c r="F64" s="10"/>
      <c r="G64" s="6"/>
    </row>
    <row r="65" spans="1:7" ht="15">
      <c r="A65" s="34">
        <v>91108</v>
      </c>
      <c r="B65" s="35" t="s">
        <v>39</v>
      </c>
      <c r="C65" s="48"/>
      <c r="D65" s="48">
        <f>D66</f>
        <v>0</v>
      </c>
      <c r="E65" s="48">
        <f>E66</f>
        <v>-32000</v>
      </c>
      <c r="F65" s="10"/>
      <c r="G65" s="6"/>
    </row>
    <row r="66" spans="1:7" ht="15">
      <c r="A66" s="50">
        <v>2240</v>
      </c>
      <c r="B66" s="51" t="s">
        <v>41</v>
      </c>
      <c r="C66" s="49"/>
      <c r="D66" s="37"/>
      <c r="E66" s="49">
        <v>-32000</v>
      </c>
      <c r="F66" s="10"/>
      <c r="G66" s="6"/>
    </row>
    <row r="67" spans="1:7" ht="15">
      <c r="A67" s="31">
        <v>110000</v>
      </c>
      <c r="B67" s="32" t="s">
        <v>31</v>
      </c>
      <c r="C67" s="41">
        <f>C68+C71+C77+C74+C80</f>
        <v>665100</v>
      </c>
      <c r="D67" s="41">
        <f>D68+D71+D74+D77+D80</f>
        <v>448100</v>
      </c>
      <c r="E67" s="41">
        <f>E68+E71+E77</f>
        <v>0</v>
      </c>
      <c r="F67" s="10"/>
      <c r="G67" s="6"/>
    </row>
    <row r="68" spans="1:7" ht="15">
      <c r="A68" s="46">
        <v>110201</v>
      </c>
      <c r="B68" s="47" t="s">
        <v>33</v>
      </c>
      <c r="C68" s="48">
        <f>C69+C70</f>
        <v>94100</v>
      </c>
      <c r="D68" s="48">
        <f>D69+D70</f>
        <v>129000</v>
      </c>
      <c r="E68" s="44"/>
      <c r="F68" s="10"/>
      <c r="G68" s="6"/>
    </row>
    <row r="69" spans="1:7" ht="15">
      <c r="A69" s="38" t="s">
        <v>3</v>
      </c>
      <c r="B69" s="39" t="s">
        <v>4</v>
      </c>
      <c r="C69" s="49">
        <v>71800</v>
      </c>
      <c r="D69" s="37">
        <v>95000</v>
      </c>
      <c r="E69" s="44"/>
      <c r="F69" s="10"/>
      <c r="G69" s="6"/>
    </row>
    <row r="70" spans="1:7" ht="15">
      <c r="A70" s="38" t="s">
        <v>5</v>
      </c>
      <c r="B70" s="39" t="s">
        <v>6</v>
      </c>
      <c r="C70" s="49">
        <v>22300</v>
      </c>
      <c r="D70" s="37">
        <v>34000</v>
      </c>
      <c r="E70" s="44"/>
      <c r="F70" s="10"/>
      <c r="G70" s="6"/>
    </row>
    <row r="71" spans="1:7" ht="15">
      <c r="A71" s="46">
        <v>110202</v>
      </c>
      <c r="B71" s="47" t="s">
        <v>40</v>
      </c>
      <c r="C71" s="48">
        <f>C72+C73</f>
        <v>0</v>
      </c>
      <c r="D71" s="48">
        <f>D72+D73</f>
        <v>29100</v>
      </c>
      <c r="E71" s="44"/>
      <c r="F71" s="10"/>
      <c r="G71" s="6"/>
    </row>
    <row r="72" spans="1:7" ht="15">
      <c r="A72" s="38" t="s">
        <v>3</v>
      </c>
      <c r="B72" s="39" t="s">
        <v>4</v>
      </c>
      <c r="C72" s="49"/>
      <c r="D72" s="37">
        <v>21000</v>
      </c>
      <c r="E72" s="44"/>
      <c r="F72" s="10"/>
      <c r="G72" s="6"/>
    </row>
    <row r="73" spans="1:7" ht="15">
      <c r="A73" s="38" t="s">
        <v>5</v>
      </c>
      <c r="B73" s="39" t="s">
        <v>6</v>
      </c>
      <c r="C73" s="49"/>
      <c r="D73" s="37">
        <v>8100</v>
      </c>
      <c r="E73" s="44"/>
      <c r="F73" s="10"/>
      <c r="G73" s="6"/>
    </row>
    <row r="74" spans="1:7" ht="15">
      <c r="A74" s="34">
        <v>110204</v>
      </c>
      <c r="B74" s="35" t="s">
        <v>46</v>
      </c>
      <c r="C74" s="40">
        <f>C75+C76</f>
        <v>103000</v>
      </c>
      <c r="D74" s="40">
        <f>D75+D76</f>
        <v>68000</v>
      </c>
      <c r="E74" s="44"/>
      <c r="F74" s="10"/>
      <c r="G74" s="6"/>
    </row>
    <row r="75" spans="1:7" ht="15">
      <c r="A75" s="38" t="s">
        <v>3</v>
      </c>
      <c r="B75" s="39" t="s">
        <v>4</v>
      </c>
      <c r="C75" s="37">
        <v>72000</v>
      </c>
      <c r="D75" s="37">
        <v>50000</v>
      </c>
      <c r="E75" s="44"/>
      <c r="F75" s="10"/>
      <c r="G75" s="6"/>
    </row>
    <row r="76" spans="1:7" ht="15">
      <c r="A76" s="38" t="s">
        <v>5</v>
      </c>
      <c r="B76" s="39" t="s">
        <v>6</v>
      </c>
      <c r="C76" s="37">
        <v>31000</v>
      </c>
      <c r="D76" s="37">
        <v>18000</v>
      </c>
      <c r="E76" s="44"/>
      <c r="F76" s="10"/>
      <c r="G76" s="6"/>
    </row>
    <row r="77" spans="1:7" s="9" customFormat="1" ht="15">
      <c r="A77" s="46">
        <v>110205</v>
      </c>
      <c r="B77" s="47" t="s">
        <v>32</v>
      </c>
      <c r="C77" s="48">
        <f>C78+C79</f>
        <v>468000</v>
      </c>
      <c r="D77" s="48">
        <f>D78+D79</f>
        <v>204000</v>
      </c>
      <c r="E77" s="48"/>
      <c r="F77" s="10"/>
      <c r="G77" s="6"/>
    </row>
    <row r="78" spans="1:6" s="6" customFormat="1" ht="15">
      <c r="A78" s="38" t="s">
        <v>3</v>
      </c>
      <c r="B78" s="39" t="s">
        <v>4</v>
      </c>
      <c r="C78" s="37">
        <v>378000</v>
      </c>
      <c r="D78" s="49">
        <v>152000</v>
      </c>
      <c r="E78" s="37"/>
      <c r="F78" s="10"/>
    </row>
    <row r="79" spans="1:6" s="6" customFormat="1" ht="15">
      <c r="A79" s="38" t="s">
        <v>5</v>
      </c>
      <c r="B79" s="39" t="s">
        <v>6</v>
      </c>
      <c r="C79" s="37">
        <v>90000</v>
      </c>
      <c r="D79" s="49">
        <v>52000</v>
      </c>
      <c r="E79" s="37"/>
      <c r="F79" s="10"/>
    </row>
    <row r="80" spans="1:6" s="6" customFormat="1" ht="15">
      <c r="A80" s="34">
        <v>110502</v>
      </c>
      <c r="B80" s="35" t="s">
        <v>47</v>
      </c>
      <c r="C80" s="40"/>
      <c r="D80" s="48">
        <f>D81+D82</f>
        <v>18000</v>
      </c>
      <c r="E80" s="40"/>
      <c r="F80" s="10"/>
    </row>
    <row r="81" spans="1:6" s="6" customFormat="1" ht="15">
      <c r="A81" s="38" t="s">
        <v>3</v>
      </c>
      <c r="B81" s="39" t="s">
        <v>4</v>
      </c>
      <c r="C81" s="37"/>
      <c r="D81" s="49">
        <v>13000</v>
      </c>
      <c r="E81" s="37"/>
      <c r="F81" s="10"/>
    </row>
    <row r="82" spans="1:6" s="6" customFormat="1" ht="15">
      <c r="A82" s="38" t="s">
        <v>5</v>
      </c>
      <c r="B82" s="39" t="s">
        <v>6</v>
      </c>
      <c r="C82" s="37"/>
      <c r="D82" s="49">
        <v>5000</v>
      </c>
      <c r="E82" s="37"/>
      <c r="F82" s="10"/>
    </row>
    <row r="83" spans="1:6" s="6" customFormat="1" ht="15">
      <c r="A83" s="31">
        <v>130000</v>
      </c>
      <c r="B83" s="32" t="s">
        <v>48</v>
      </c>
      <c r="C83" s="41"/>
      <c r="D83" s="41">
        <f>D84+D87</f>
        <v>166000</v>
      </c>
      <c r="E83" s="41"/>
      <c r="F83" s="10"/>
    </row>
    <row r="84" spans="1:6" s="6" customFormat="1" ht="15">
      <c r="A84" s="34">
        <v>130107</v>
      </c>
      <c r="B84" s="35" t="s">
        <v>49</v>
      </c>
      <c r="C84" s="40"/>
      <c r="D84" s="48">
        <f>D85+D86</f>
        <v>135000</v>
      </c>
      <c r="E84" s="40"/>
      <c r="F84" s="10"/>
    </row>
    <row r="85" spans="1:6" s="6" customFormat="1" ht="15">
      <c r="A85" s="38" t="s">
        <v>3</v>
      </c>
      <c r="B85" s="39" t="s">
        <v>4</v>
      </c>
      <c r="C85" s="37"/>
      <c r="D85" s="49">
        <v>99000</v>
      </c>
      <c r="E85" s="37"/>
      <c r="F85" s="10"/>
    </row>
    <row r="86" spans="1:6" s="6" customFormat="1" ht="15">
      <c r="A86" s="38" t="s">
        <v>5</v>
      </c>
      <c r="B86" s="39" t="s">
        <v>6</v>
      </c>
      <c r="C86" s="37"/>
      <c r="D86" s="49">
        <v>36000</v>
      </c>
      <c r="E86" s="37"/>
      <c r="F86" s="10"/>
    </row>
    <row r="87" spans="1:6" s="6" customFormat="1" ht="15">
      <c r="A87" s="34">
        <v>130115</v>
      </c>
      <c r="B87" s="35" t="s">
        <v>50</v>
      </c>
      <c r="C87" s="40"/>
      <c r="D87" s="48">
        <f>D88+D89+D90</f>
        <v>31000</v>
      </c>
      <c r="E87" s="48">
        <f>E88+E89+E90</f>
        <v>12000</v>
      </c>
      <c r="F87" s="10"/>
    </row>
    <row r="88" spans="1:6" s="6" customFormat="1" ht="15">
      <c r="A88" s="38" t="s">
        <v>3</v>
      </c>
      <c r="B88" s="39" t="s">
        <v>4</v>
      </c>
      <c r="C88" s="37"/>
      <c r="D88" s="49">
        <v>23000</v>
      </c>
      <c r="E88" s="37"/>
      <c r="F88" s="10"/>
    </row>
    <row r="89" spans="1:6" s="6" customFormat="1" ht="15">
      <c r="A89" s="38" t="s">
        <v>5</v>
      </c>
      <c r="B89" s="39" t="s">
        <v>6</v>
      </c>
      <c r="C89" s="37"/>
      <c r="D89" s="49">
        <v>8000</v>
      </c>
      <c r="E89" s="37"/>
      <c r="F89" s="10"/>
    </row>
    <row r="90" spans="1:5" s="6" customFormat="1" ht="15">
      <c r="A90" s="38">
        <v>2210</v>
      </c>
      <c r="B90" s="39" t="s">
        <v>52</v>
      </c>
      <c r="C90" s="37"/>
      <c r="D90" s="49"/>
      <c r="E90" s="37">
        <v>12000</v>
      </c>
    </row>
    <row r="91" spans="1:5" s="6" customFormat="1" ht="30">
      <c r="A91" s="52">
        <v>180404</v>
      </c>
      <c r="B91" s="53" t="s">
        <v>57</v>
      </c>
      <c r="C91" s="54"/>
      <c r="D91" s="55">
        <f>D92</f>
        <v>0</v>
      </c>
      <c r="E91" s="55">
        <f>E92</f>
        <v>-20000</v>
      </c>
    </row>
    <row r="92" spans="1:5" s="6" customFormat="1" ht="15">
      <c r="A92" s="38">
        <v>2210</v>
      </c>
      <c r="B92" s="39" t="s">
        <v>52</v>
      </c>
      <c r="C92" s="37"/>
      <c r="D92" s="49"/>
      <c r="E92" s="37">
        <v>-20000</v>
      </c>
    </row>
    <row r="93" spans="1:5" s="5" customFormat="1" ht="15.75">
      <c r="A93" s="56"/>
      <c r="B93" s="57" t="s">
        <v>29</v>
      </c>
      <c r="C93" s="58">
        <f>C8+C47+C53+C67+C83+C91</f>
        <v>665100</v>
      </c>
      <c r="D93" s="58">
        <f>D8+D47+D53+D67+D83+D91</f>
        <v>2702100</v>
      </c>
      <c r="E93" s="58">
        <f>E8+E47+E53+E67+E83+E91</f>
        <v>0</v>
      </c>
    </row>
    <row r="94" spans="1:5" ht="15">
      <c r="A94" s="12"/>
      <c r="B94" s="13"/>
      <c r="C94" s="16"/>
      <c r="D94" s="13"/>
      <c r="E94" s="13"/>
    </row>
    <row r="95" spans="1:9" ht="15.75">
      <c r="A95" s="59"/>
      <c r="B95" s="13"/>
      <c r="C95" s="16"/>
      <c r="D95" s="13"/>
      <c r="E95" s="13"/>
      <c r="F95" s="11"/>
      <c r="G95" s="11"/>
      <c r="H95" s="11"/>
      <c r="I95" s="11"/>
    </row>
    <row r="96" spans="1:5" ht="15">
      <c r="A96" s="12"/>
      <c r="B96" s="13" t="s">
        <v>42</v>
      </c>
      <c r="D96" s="16" t="s">
        <v>43</v>
      </c>
      <c r="E96" s="60"/>
    </row>
    <row r="97" ht="15">
      <c r="A97" s="7"/>
    </row>
  </sheetData>
  <sheetProtection/>
  <mergeCells count="7">
    <mergeCell ref="A2:B2"/>
    <mergeCell ref="A5:A7"/>
    <mergeCell ref="B5:B7"/>
    <mergeCell ref="A3:E3"/>
    <mergeCell ref="C6:D6"/>
    <mergeCell ref="E6:E7"/>
    <mergeCell ref="C5:E5"/>
  </mergeCells>
  <printOptions/>
  <pageMargins left="1.1023622047244095" right="0.31496062992125984" top="0.3937007874015748" bottom="0.57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2014-07-18T08:08:30Z</cp:lastPrinted>
  <dcterms:created xsi:type="dcterms:W3CDTF">2014-02-11T14:11:52Z</dcterms:created>
  <dcterms:modified xsi:type="dcterms:W3CDTF">2014-07-18T08:09:51Z</dcterms:modified>
  <cp:category/>
  <cp:version/>
  <cp:contentType/>
  <cp:contentStatus/>
</cp:coreProperties>
</file>